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kirrilyfreeman/Documents/SMU Admin/Director of Outreach/Field Study/Working Group/"/>
    </mc:Choice>
  </mc:AlternateContent>
  <xr:revisionPtr revIDLastSave="0" documentId="13_ncr:1_{F64D121C-3BAC-F848-95C0-5DA6AB7D6BC8}" xr6:coauthVersionLast="47" xr6:coauthVersionMax="47" xr10:uidLastSave="{00000000-0000-0000-0000-000000000000}"/>
  <bookViews>
    <workbookView xWindow="28800" yWindow="0" windowWidth="38400" windowHeight="21600" xr2:uid="{00000000-000D-0000-FFFF-FFFF00000000}"/>
  </bookViews>
  <sheets>
    <sheet name="TravelBudget" sheetId="3" r:id="rId1"/>
    <sheet name="Help" sheetId="5" r:id="rId2"/>
    <sheet name="©" sheetId="6" r:id="rId3"/>
  </sheets>
  <definedNames>
    <definedName name="_xlnm.Print_Area" localSheetId="0">TravelBudget!$B$1:$K$37</definedName>
    <definedName name="valuevx">42.314159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3" l="1"/>
  <c r="J14" i="3" l="1"/>
  <c r="J17" i="3"/>
  <c r="J22" i="3"/>
  <c r="J15" i="3" l="1"/>
  <c r="J18" i="3"/>
  <c r="H5" i="3" s="1"/>
  <c r="J20" i="3"/>
  <c r="H6" i="3" s="1"/>
  <c r="J21" i="3"/>
  <c r="J23" i="3"/>
  <c r="J24" i="3"/>
  <c r="J16" i="3"/>
  <c r="H4" i="3" s="1"/>
  <c r="J25" i="3"/>
  <c r="J26" i="3"/>
  <c r="J27" i="3"/>
  <c r="J28" i="3"/>
  <c r="J29" i="3"/>
  <c r="J30" i="3"/>
  <c r="J31" i="3"/>
  <c r="J32" i="3"/>
  <c r="J33" i="3"/>
  <c r="J34" i="3"/>
  <c r="J35" i="3"/>
  <c r="J36" i="3"/>
  <c r="H7" i="3" l="1"/>
  <c r="J37" i="3"/>
  <c r="C6" i="3" s="1"/>
  <c r="H8" i="3" l="1"/>
  <c r="G8" i="3" s="1"/>
  <c r="I5" i="3"/>
  <c r="G5" i="3"/>
  <c r="G6" i="3"/>
  <c r="G7" i="3"/>
  <c r="G4" i="3"/>
  <c r="C8" i="3"/>
</calcChain>
</file>

<file path=xl/sharedStrings.xml><?xml version="1.0" encoding="utf-8"?>
<sst xmlns="http://schemas.openxmlformats.org/spreadsheetml/2006/main" count="107" uniqueCount="84">
  <si>
    <t>Total Expenses</t>
  </si>
  <si>
    <t>What are my expenses?</t>
  </si>
  <si>
    <t>description</t>
  </si>
  <si>
    <t>By Vertex42.com</t>
  </si>
  <si>
    <t>This spreadsheet, including all worksheets and associated content is considered a copyrighted work under the United States and other copyright laws.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</si>
  <si>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</si>
  <si>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</si>
  <si>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See License Agreement</t>
  </si>
  <si>
    <t>http://www.vertex42.com/licensing/EULA_privateuse.html</t>
  </si>
  <si>
    <r>
      <rPr>
        <b/>
        <sz val="11"/>
        <color theme="1"/>
        <rFont val="Arial"/>
        <family val="2"/>
      </rPr>
      <t>Do not delete this worksheet.</t>
    </r>
    <r>
      <rPr>
        <sz val="11"/>
        <color theme="1"/>
        <rFont val="Arial"/>
        <family val="2"/>
      </rPr>
      <t xml:space="preserve"> If necessary, you may hide it by right-clicking on the tab and selecting Hide.</t>
    </r>
  </si>
  <si>
    <t>HELP</t>
  </si>
  <si>
    <t>Additional Help</t>
  </si>
  <si>
    <t>The link at the top of this worksheet will take you to the web page on vertex42.com that talks about this template.</t>
  </si>
  <si>
    <t>TIPS</t>
  </si>
  <si>
    <t>Vertex42.com: Spreadsheet Tips Workbook</t>
  </si>
  <si>
    <t>ARTICLE</t>
  </si>
  <si>
    <t>Vertex42.com: How to Make a Budget with a Spreadsheet</t>
  </si>
  <si>
    <t>Vertex42.com: Budgeting Tips</t>
  </si>
  <si>
    <t>TEMPLATE</t>
  </si>
  <si>
    <t>Vertex42.com: Money Management Template</t>
  </si>
  <si>
    <t>Vertex42.com: Family Budget Planner</t>
  </si>
  <si>
    <t>unit cost</t>
  </si>
  <si>
    <t>Food</t>
  </si>
  <si>
    <t>Entertainment</t>
  </si>
  <si>
    <t>Total Budget</t>
  </si>
  <si>
    <t>Dinners</t>
  </si>
  <si>
    <t>Transportation</t>
  </si>
  <si>
    <t>The "Where are my expenses going?" section is populated automatically based on the total budget and expenses you enter.</t>
  </si>
  <si>
    <t>For other types of budgeting spreadsheets, visit Vertex42.com.</t>
  </si>
  <si>
    <t xml:space="preserve">amount </t>
  </si>
  <si>
    <t>© 2014 Vertex42 LLC</t>
  </si>
  <si>
    <t>Travel Budget Template</t>
  </si>
  <si>
    <t>Difference</t>
  </si>
  <si>
    <t>quantity</t>
  </si>
  <si>
    <t>http://www.vertex42.com/ExcelTemplates/travel-budget-worksheet.html</t>
  </si>
  <si>
    <t>Enter the total budget for your trip in cell C4.</t>
  </si>
  <si>
    <t>Cell C8 shows the difference between the Total Budget and the Total Expenses, so you can easily see if you are over or under budget.</t>
  </si>
  <si>
    <t>Getting Started</t>
  </si>
  <si>
    <t>Start by entering the "Total Budget" for your trip. Then enter your expenses to see if you'll have extra money or if you'll need to cut back.</t>
  </si>
  <si>
    <t>Other</t>
  </si>
  <si>
    <t>← Insert new rows ABOVE this line</t>
  </si>
  <si>
    <t>You can change a category label in cells F4:F7. For example, you could change the label "Entertainment" in cell C7 to "Activities."</t>
  </si>
  <si>
    <t>Parking (days, cost/day)</t>
  </si>
  <si>
    <t>The "Other" category will include everything that is not one of the other four categories. Do not change the name of the "Other" category.</t>
  </si>
  <si>
    <t>category</t>
  </si>
  <si>
    <t>Enter all of your trip expenses in the section titled "What are my expenses?" Make sure to enter the expense category as one of the following: Transportation, Lodging, Food, Entertainment, or Other.</t>
  </si>
  <si>
    <t>Breakdown of Expenses</t>
  </si>
  <si>
    <t>Breakfast</t>
  </si>
  <si>
    <t>Lunch</t>
  </si>
  <si>
    <t>Budget &amp; Expenses</t>
  </si>
  <si>
    <t>Driving/Personal Vehicle (total kilometers, cost/km)</t>
  </si>
  <si>
    <t xml:space="preserve">Flights (enter airline and route) </t>
  </si>
  <si>
    <t>← Enter extra lines for each mode of ground transportation</t>
  </si>
  <si>
    <t>← Enter number of kilometers if using own vehicle otherwise enter zero for quantity</t>
  </si>
  <si>
    <t>← Enter parking total as required</t>
  </si>
  <si>
    <t>Accommodation</t>
  </si>
  <si>
    <t>Miscellaneous Expenses</t>
  </si>
  <si>
    <t xml:space="preserve">← Enter other non-categorized expenses  </t>
  </si>
  <si>
    <t>Insert Off Campus Course Title Here with Dates of Travel</t>
  </si>
  <si>
    <t>Maps, Guides and Guidebooks</t>
  </si>
  <si>
    <t>Museum or Similar Tickets</t>
  </si>
  <si>
    <t>Cultural Event Tickets</t>
  </si>
  <si>
    <t>Travel &amp; Medical Insurance</t>
  </si>
  <si>
    <t>Ground Transportation (e.g. Taxi, Bus, Train, Metro, Ferry, Uber, etc.)</t>
  </si>
  <si>
    <t>← See an overview of your total expenses.  All expenses should be listed in CAD</t>
  </si>
  <si>
    <t xml:space="preserve">Names and number of Faculty Members: </t>
  </si>
  <si>
    <t xml:space="preserve">Minimum number of students: </t>
  </si>
  <si>
    <t>#</t>
  </si>
  <si>
    <t>Maximum number of students (if limits exist):</t>
  </si>
  <si>
    <t>← Enter breakfast per diem amount or actual costs if submitting receipts - include faculty/chaperone costs</t>
  </si>
  <si>
    <t>← Enter lunch per diem amount or actual costs if submitting receipts - include faculty/chaperone costs</t>
  </si>
  <si>
    <t>← Enter dinner per diem amount or actual costs if submitting receipts - include faculty/chaperone costs</t>
  </si>
  <si>
    <t>← Enter ticket prices for any museums, galleries or similar locations - include faculty/chaperone costs</t>
  </si>
  <si>
    <t>← Enter ticket prices for any cultural activities, events or similar - include faculty/chaperone costs</t>
  </si>
  <si>
    <t>← Enter costs and ticket prices for any guides, hosts, or similar as required</t>
  </si>
  <si>
    <t>← Enter costs for travel and/or medical insurance, vaccinations, travel visas/permits as required - include faculty/chaperone costs</t>
  </si>
  <si>
    <t>← Enter name and location of hotel/accommodations with costs including all taxes - include faculty/chaperone costs.  Quantity equals total number of nights X total number of rooms required.</t>
  </si>
  <si>
    <t>Activities</t>
  </si>
  <si>
    <t>← If airfare is included in the course fee, enter flights by route adding extra lines for each separate flight if not on same ticket - include faculty/chaperone costs</t>
  </si>
  <si>
    <t>Costs not included in course fee:</t>
  </si>
  <si>
    <t>Cost of instruction (if paid overload)</t>
  </si>
  <si>
    <t>← Enter cost of instruction if paid overload</t>
  </si>
  <si>
    <t>← Include all instructor costs to be covered by course fee</t>
  </si>
  <si>
    <t>Accommodation (nights, cost/night)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</si>
</sst>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11"/>
      <color theme="0"/>
      <name val="Arial"/>
      <family val="2"/>
    </font>
    <font>
      <b/>
      <sz val="10"/>
      <color theme="4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sz val="8"/>
      <color theme="4"/>
      <name val="Arial"/>
      <family val="2"/>
    </font>
    <font>
      <sz val="24"/>
      <color theme="4"/>
      <name val="Arial"/>
      <family val="2"/>
    </font>
    <font>
      <u/>
      <sz val="8"/>
      <color theme="4"/>
      <name val="Arial"/>
      <family val="2"/>
    </font>
    <font>
      <sz val="11"/>
      <name val="Arial"/>
      <family val="2"/>
    </font>
    <font>
      <sz val="20"/>
      <color theme="4"/>
      <name val="Arial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8"/>
      <name val="Arial"/>
      <family val="2"/>
    </font>
    <font>
      <sz val="9"/>
      <color theme="0" tint="-0.499984740745262"/>
      <name val="Arial"/>
      <family val="2"/>
    </font>
    <font>
      <b/>
      <sz val="12"/>
      <color theme="4"/>
      <name val="Arial"/>
      <family val="2"/>
    </font>
    <font>
      <sz val="11"/>
      <color theme="1" tint="0.34998626667073579"/>
      <name val="Calibri"/>
      <family val="2"/>
      <scheme val="minor"/>
    </font>
    <font>
      <b/>
      <sz val="12"/>
      <color theme="4" tint="-0.249977111117893"/>
      <name val="Arial"/>
      <family val="2"/>
    </font>
    <font>
      <b/>
      <sz val="12"/>
      <color theme="0"/>
      <name val="Arial"/>
      <family val="2"/>
    </font>
    <font>
      <u/>
      <sz val="8"/>
      <color theme="4"/>
      <name val="Calibri"/>
      <family val="2"/>
      <scheme val="minor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/>
      <top style="double">
        <color theme="4"/>
      </top>
      <bottom/>
      <diagonal/>
    </border>
    <border>
      <left/>
      <right/>
      <top style="hair">
        <color theme="4"/>
      </top>
      <bottom/>
      <diagonal/>
    </border>
    <border>
      <left/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3" fillId="5" borderId="0" xfId="0" applyFont="1" applyFill="1" applyAlignment="1">
      <alignment horizontal="left" vertical="center" indent="1"/>
    </xf>
    <xf numFmtId="0" fontId="3" fillId="5" borderId="0" xfId="0" applyFont="1" applyFill="1" applyAlignment="1">
      <alignment horizontal="right" vertical="center" indent="1"/>
    </xf>
    <xf numFmtId="0" fontId="10" fillId="3" borderId="0" xfId="0" applyFont="1" applyFill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14" fillId="0" borderId="0" xfId="0" applyFont="1"/>
    <xf numFmtId="0" fontId="12" fillId="0" borderId="0" xfId="0" applyFont="1"/>
    <xf numFmtId="0" fontId="1" fillId="0" borderId="0" xfId="0" applyFont="1" applyAlignment="1">
      <alignment wrapText="1"/>
    </xf>
    <xf numFmtId="0" fontId="13" fillId="3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0" fillId="0" borderId="4" xfId="0" applyFont="1" applyBorder="1"/>
    <xf numFmtId="0" fontId="20" fillId="0" borderId="5" xfId="0" applyFont="1" applyBorder="1"/>
    <xf numFmtId="0" fontId="12" fillId="0" borderId="0" xfId="0" applyFont="1" applyAlignment="1">
      <alignment vertical="top" wrapText="1"/>
    </xf>
    <xf numFmtId="0" fontId="15" fillId="0" borderId="0" xfId="0" applyFont="1" applyAlignment="1">
      <alignment horizontal="left" indent="1"/>
    </xf>
    <xf numFmtId="0" fontId="1" fillId="9" borderId="0" xfId="0" applyFont="1" applyFill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21" fillId="8" borderId="0" xfId="0" applyFont="1" applyFill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9" fontId="7" fillId="2" borderId="1" xfId="0" applyNumberFormat="1" applyFont="1" applyFill="1" applyBorder="1" applyAlignment="1">
      <alignment horizontal="center" vertical="center"/>
    </xf>
    <xf numFmtId="9" fontId="7" fillId="4" borderId="2" xfId="0" applyNumberFormat="1" applyFont="1" applyFill="1" applyBorder="1" applyAlignment="1">
      <alignment horizontal="center" vertical="center"/>
    </xf>
    <xf numFmtId="9" fontId="7" fillId="10" borderId="2" xfId="0" applyNumberFormat="1" applyFont="1" applyFill="1" applyBorder="1" applyAlignment="1">
      <alignment horizontal="center" vertical="center"/>
    </xf>
    <xf numFmtId="9" fontId="7" fillId="11" borderId="3" xfId="0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8" fontId="23" fillId="2" borderId="0" xfId="0" applyNumberFormat="1" applyFont="1" applyFill="1" applyAlignment="1">
      <alignment horizontal="center" vertical="center"/>
    </xf>
    <xf numFmtId="8" fontId="22" fillId="3" borderId="6" xfId="0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5" borderId="0" xfId="0" applyFont="1" applyFill="1"/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 indent="2"/>
    </xf>
    <xf numFmtId="0" fontId="3" fillId="5" borderId="0" xfId="0" applyFont="1" applyFill="1" applyAlignment="1">
      <alignment horizontal="right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1" fillId="0" borderId="0" xfId="0" applyFont="1" applyAlignment="1">
      <alignment vertical="top" wrapText="1"/>
    </xf>
    <xf numFmtId="38" fontId="3" fillId="6" borderId="1" xfId="0" applyNumberFormat="1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3" fillId="5" borderId="14" xfId="0" applyFont="1" applyFill="1" applyBorder="1"/>
    <xf numFmtId="0" fontId="3" fillId="5" borderId="14" xfId="0" applyFont="1" applyFill="1" applyBorder="1" applyAlignment="1">
      <alignment horizontal="left" indent="1"/>
    </xf>
    <xf numFmtId="0" fontId="4" fillId="5" borderId="14" xfId="0" applyFont="1" applyFill="1" applyBorder="1" applyAlignment="1">
      <alignment horizontal="right" vertical="center"/>
    </xf>
    <xf numFmtId="44" fontId="4" fillId="5" borderId="14" xfId="0" applyNumberFormat="1" applyFont="1" applyFill="1" applyBorder="1" applyAlignment="1">
      <alignment horizontal="right" vertical="center"/>
    </xf>
    <xf numFmtId="0" fontId="1" fillId="8" borderId="12" xfId="0" applyFont="1" applyFill="1" applyBorder="1"/>
    <xf numFmtId="0" fontId="1" fillId="8" borderId="13" xfId="0" applyFont="1" applyFill="1" applyBorder="1"/>
    <xf numFmtId="0" fontId="1" fillId="8" borderId="15" xfId="0" applyFont="1" applyFill="1" applyBorder="1"/>
    <xf numFmtId="8" fontId="22" fillId="6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top"/>
    </xf>
    <xf numFmtId="0" fontId="26" fillId="0" borderId="0" xfId="1" applyFont="1" applyBorder="1" applyAlignment="1" applyProtection="1">
      <alignment horizontal="left" vertical="center"/>
    </xf>
    <xf numFmtId="0" fontId="25" fillId="0" borderId="0" xfId="1" applyFont="1" applyBorder="1" applyAlignment="1" applyProtection="1">
      <alignment horizontal="left" wrapText="1"/>
    </xf>
    <xf numFmtId="0" fontId="1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9" fontId="7" fillId="12" borderId="3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 wrapText="1"/>
    </xf>
    <xf numFmtId="164" fontId="1" fillId="3" borderId="8" xfId="0" applyNumberFormat="1" applyFont="1" applyFill="1" applyBorder="1" applyAlignment="1">
      <alignment horizontal="right" vertical="center" indent="2"/>
    </xf>
    <xf numFmtId="164" fontId="1" fillId="3" borderId="11" xfId="0" applyNumberFormat="1" applyFont="1" applyFill="1" applyBorder="1" applyAlignment="1">
      <alignment horizontal="right" vertical="center" indent="2"/>
    </xf>
    <xf numFmtId="164" fontId="1" fillId="3" borderId="17" xfId="0" applyNumberFormat="1" applyFont="1" applyFill="1" applyBorder="1" applyAlignment="1">
      <alignment horizontal="right" vertical="center" indent="2"/>
    </xf>
    <xf numFmtId="4" fontId="1" fillId="8" borderId="9" xfId="0" applyNumberFormat="1" applyFont="1" applyFill="1" applyBorder="1" applyAlignment="1">
      <alignment horizontal="right" vertical="center"/>
    </xf>
    <xf numFmtId="0" fontId="1" fillId="13" borderId="0" xfId="0" applyFont="1" applyFill="1"/>
    <xf numFmtId="0" fontId="17" fillId="13" borderId="0" xfId="0" applyFont="1" applyFill="1"/>
    <xf numFmtId="0" fontId="6" fillId="0" borderId="0" xfId="0" applyFont="1" applyAlignment="1">
      <alignment horizontal="left" vertical="center" wrapText="1"/>
    </xf>
    <xf numFmtId="6" fontId="4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 indent="1"/>
    </xf>
    <xf numFmtId="0" fontId="2" fillId="7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4" fillId="3" borderId="0" xfId="1" applyFont="1" applyFill="1" applyAlignment="1">
      <alignment horizontal="left" vertical="center"/>
    </xf>
    <xf numFmtId="0" fontId="11" fillId="3" borderId="0" xfId="1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89800759234787"/>
          <c:y val="8.5217501909195484E-2"/>
          <c:w val="0.66100586936118755"/>
          <c:h val="0.71453123635612947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A9-44D2-B6FB-B96CD60409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A9-44D2-B6FB-B96CD60409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A9-44D2-B6FB-B96CD60409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A9-44D2-B6FB-B96CD60409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TravelBudget!$F$4:$F$8</c:f>
              <c:strCache>
                <c:ptCount val="5"/>
                <c:pt idx="0">
                  <c:v>Transportation</c:v>
                </c:pt>
                <c:pt idx="1">
                  <c:v>Accommodation</c:v>
                </c:pt>
                <c:pt idx="2">
                  <c:v>Food</c:v>
                </c:pt>
                <c:pt idx="3">
                  <c:v>Activities</c:v>
                </c:pt>
                <c:pt idx="4">
                  <c:v>Other</c:v>
                </c:pt>
              </c:strCache>
            </c:strRef>
          </c:cat>
          <c:val>
            <c:numRef>
              <c:f>TravelBudget!$G$4:$G$8</c:f>
              <c:numCache>
                <c:formatCode>0%</c:formatCode>
                <c:ptCount val="5"/>
                <c:pt idx="0">
                  <c:v>0.64198884769149533</c:v>
                </c:pt>
                <c:pt idx="1">
                  <c:v>0.20053266489111704</c:v>
                </c:pt>
                <c:pt idx="2">
                  <c:v>4.4702073215311507E-2</c:v>
                </c:pt>
                <c:pt idx="3">
                  <c:v>0</c:v>
                </c:pt>
                <c:pt idx="4">
                  <c:v>0.11277641420207611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0A9-44D2-B6FB-B96CD6040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vertex42.com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28576</xdr:colOff>
      <xdr:row>2</xdr:row>
      <xdr:rowOff>9524</xdr:rowOff>
    </xdr:from>
    <xdr:to>
      <xdr:col>10</xdr:col>
      <xdr:colOff>112806</xdr:colOff>
      <xdr:row>9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4343400</xdr:colOff>
      <xdr:row>0</xdr:row>
      <xdr:rowOff>95250</xdr:rowOff>
    </xdr:from>
    <xdr:to>
      <xdr:col>2</xdr:col>
      <xdr:colOff>428624</xdr:colOff>
      <xdr:row>0</xdr:row>
      <xdr:rowOff>411023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1575" y="95250"/>
          <a:ext cx="1409699" cy="3157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3667125</xdr:colOff>
      <xdr:row>0</xdr:row>
      <xdr:rowOff>114300</xdr:rowOff>
    </xdr:from>
    <xdr:to>
      <xdr:col>2</xdr:col>
      <xdr:colOff>9524</xdr:colOff>
      <xdr:row>0</xdr:row>
      <xdr:rowOff>430073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114300"/>
          <a:ext cx="1409699" cy="315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ravelBudget">
      <a:dk1>
        <a:sysClr val="windowText" lastClr="000000"/>
      </a:dk1>
      <a:lt1>
        <a:sysClr val="window" lastClr="FFFFFF"/>
      </a:lt1>
      <a:dk2>
        <a:srgbClr val="204559"/>
      </a:dk2>
      <a:lt2>
        <a:srgbClr val="F4EDE4"/>
      </a:lt2>
      <a:accent1>
        <a:srgbClr val="418AB3"/>
      </a:accent1>
      <a:accent2>
        <a:srgbClr val="87A33D"/>
      </a:accent2>
      <a:accent3>
        <a:srgbClr val="C34141"/>
      </a:accent3>
      <a:accent4>
        <a:srgbClr val="E68422"/>
      </a:accent4>
      <a:accent5>
        <a:srgbClr val="7F7F7F"/>
      </a:accent5>
      <a:accent6>
        <a:srgbClr val="925DB3"/>
      </a:accent6>
      <a:hlink>
        <a:srgbClr val="7F7F7F"/>
      </a:hlink>
      <a:folHlink>
        <a:srgbClr val="A5A5A5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ertex42.com/ExcelTemplates/travel-budget-worksheet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www.vertex42.com/ExcelArticles/how-to-budget.html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www.vertex42.com/ExcelTips/workbook.html" TargetMode="External"/><Relationship Id="rId1" Type="http://schemas.openxmlformats.org/officeDocument/2006/relationships/hyperlink" Target="http://www.vertex42.com/ExcelTemplates/travel-budget-worksheet.html" TargetMode="External"/><Relationship Id="rId6" Type="http://schemas.openxmlformats.org/officeDocument/2006/relationships/hyperlink" Target="http://www.vertex42.com/ExcelTemplates/family-budget-planner.html" TargetMode="External"/><Relationship Id="rId5" Type="http://schemas.openxmlformats.org/officeDocument/2006/relationships/hyperlink" Target="http://www.vertex42.com/ExcelTemplates/money-management-template.html" TargetMode="External"/><Relationship Id="rId4" Type="http://schemas.openxmlformats.org/officeDocument/2006/relationships/hyperlink" Target="http://www.vertex42.com/ExcelArticles/how-to-make-a-budget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vertex42.com/ExcelTemplates/travel-budget-worksheet.html" TargetMode="External"/><Relationship Id="rId1" Type="http://schemas.openxmlformats.org/officeDocument/2006/relationships/hyperlink" Target="http://www.vertex42.com/licensing/EULA_privateus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2"/>
  <sheetViews>
    <sheetView showGridLines="0" tabSelected="1" workbookViewId="0">
      <selection activeCell="F33" sqref="F33"/>
    </sheetView>
  </sheetViews>
  <sheetFormatPr baseColWidth="10" defaultColWidth="9.1640625" defaultRowHeight="14" x14ac:dyDescent="0.15"/>
  <cols>
    <col min="1" max="1" width="2.83203125" style="1" customWidth="1"/>
    <col min="2" max="2" width="2.1640625" style="1" customWidth="1"/>
    <col min="3" max="3" width="23.83203125" style="1" customWidth="1"/>
    <col min="4" max="4" width="16.33203125" style="1" customWidth="1"/>
    <col min="5" max="5" width="2.1640625" style="1" customWidth="1"/>
    <col min="6" max="6" width="15.5" style="1" customWidth="1"/>
    <col min="7" max="7" width="7.83203125" style="1" customWidth="1"/>
    <col min="8" max="8" width="9.6640625" style="1" customWidth="1"/>
    <col min="9" max="9" width="16.5" style="1" customWidth="1"/>
    <col min="10" max="10" width="14.33203125" style="1" customWidth="1"/>
    <col min="11" max="11" width="2.1640625" style="1" customWidth="1"/>
    <col min="12" max="12" width="4.33203125" style="1" customWidth="1"/>
    <col min="13" max="13" width="40" style="1" customWidth="1"/>
    <col min="14" max="16384" width="9.1640625" style="1"/>
  </cols>
  <sheetData>
    <row r="1" spans="2:13" s="2" customFormat="1" ht="53.25" customHeight="1" x14ac:dyDescent="0.2">
      <c r="B1" s="8" t="s">
        <v>58</v>
      </c>
      <c r="C1" s="3"/>
      <c r="D1" s="3"/>
      <c r="E1" s="3"/>
      <c r="F1" s="3"/>
      <c r="G1" s="3"/>
      <c r="H1" s="3"/>
      <c r="I1" s="3"/>
      <c r="J1" s="3"/>
      <c r="M1" s="78" t="s">
        <v>38</v>
      </c>
    </row>
    <row r="2" spans="2:13" s="2" customFormat="1" ht="22.5" customHeight="1" x14ac:dyDescent="0.2">
      <c r="B2" s="81" t="s">
        <v>49</v>
      </c>
      <c r="C2" s="81"/>
      <c r="D2" s="81"/>
      <c r="E2" s="82" t="s">
        <v>46</v>
      </c>
      <c r="F2" s="82"/>
      <c r="G2" s="82"/>
      <c r="H2" s="82"/>
      <c r="I2" s="82"/>
      <c r="J2" s="82"/>
      <c r="K2" s="82"/>
      <c r="M2" s="78"/>
    </row>
    <row r="3" spans="2:13" s="2" customFormat="1" ht="22.5" customHeight="1" x14ac:dyDescent="0.2">
      <c r="B3" s="21"/>
      <c r="C3" s="34" t="s">
        <v>24</v>
      </c>
      <c r="D3" s="21"/>
      <c r="E3" s="4"/>
      <c r="F3" s="4"/>
      <c r="G3" s="6"/>
      <c r="H3" s="6"/>
      <c r="I3" s="4"/>
      <c r="J3" s="4"/>
      <c r="K3" s="4"/>
      <c r="M3" s="5" t="s">
        <v>64</v>
      </c>
    </row>
    <row r="4" spans="2:13" s="2" customFormat="1" ht="22.5" customHeight="1" thickBot="1" x14ac:dyDescent="0.25">
      <c r="B4" s="21"/>
      <c r="C4" s="36">
        <v>45000</v>
      </c>
      <c r="D4" s="21"/>
      <c r="E4" s="4"/>
      <c r="F4" s="7" t="s">
        <v>26</v>
      </c>
      <c r="G4" s="30">
        <f>H4/$C$6</f>
        <v>0.64198884769149533</v>
      </c>
      <c r="H4" s="53">
        <f>SUMIF($F$14:$F$36,"="&amp;F4,$J$14:$J$36)</f>
        <v>27660.25</v>
      </c>
      <c r="I4" s="4"/>
      <c r="J4" s="4"/>
      <c r="K4" s="4"/>
    </row>
    <row r="5" spans="2:13" s="2" customFormat="1" ht="22.5" customHeight="1" thickTop="1" thickBot="1" x14ac:dyDescent="0.2">
      <c r="B5" s="21"/>
      <c r="C5" s="37" t="s">
        <v>0</v>
      </c>
      <c r="D5" s="21"/>
      <c r="E5" s="4"/>
      <c r="F5" s="7" t="s">
        <v>55</v>
      </c>
      <c r="G5" s="31">
        <f>H5/$C$6</f>
        <v>0.20053266489111704</v>
      </c>
      <c r="H5" s="53">
        <f>SUMIF($F$14:$F$36,"="&amp;F5,$J$14:$J$36)</f>
        <v>8640</v>
      </c>
      <c r="I5" s="79">
        <f>C6</f>
        <v>43085.25</v>
      </c>
      <c r="J5" s="79"/>
      <c r="K5" s="79"/>
      <c r="M5" s="65"/>
    </row>
    <row r="6" spans="2:13" s="2" customFormat="1" ht="22.5" customHeight="1" thickTop="1" thickBot="1" x14ac:dyDescent="0.25">
      <c r="B6" s="21"/>
      <c r="C6" s="35">
        <f>J37</f>
        <v>43085.25</v>
      </c>
      <c r="D6" s="21"/>
      <c r="E6" s="4"/>
      <c r="F6" s="7" t="s">
        <v>22</v>
      </c>
      <c r="G6" s="32">
        <f>H6/$C$6</f>
        <v>4.4702073215311507E-2</v>
      </c>
      <c r="H6" s="53">
        <f>SUMIF($F$14:$F$36,"="&amp;F6,$J$14:$J$36)</f>
        <v>1926</v>
      </c>
      <c r="I6" s="79"/>
      <c r="J6" s="79"/>
      <c r="K6" s="79"/>
      <c r="M6" s="65"/>
    </row>
    <row r="7" spans="2:13" s="2" customFormat="1" ht="22.5" customHeight="1" thickTop="1" thickBot="1" x14ac:dyDescent="0.25">
      <c r="B7" s="21"/>
      <c r="C7" s="34" t="s">
        <v>32</v>
      </c>
      <c r="D7" s="21"/>
      <c r="E7" s="4"/>
      <c r="F7" s="7" t="s">
        <v>77</v>
      </c>
      <c r="G7" s="33">
        <f>H7/$C$6</f>
        <v>0</v>
      </c>
      <c r="H7" s="53">
        <f>SUMIF($F$14:$F$36,"="&amp;F7,$J$14:$J$36)</f>
        <v>0</v>
      </c>
      <c r="I7" s="4"/>
      <c r="J7" s="4"/>
      <c r="K7" s="4"/>
      <c r="M7" s="65"/>
    </row>
    <row r="8" spans="2:13" s="2" customFormat="1" ht="22.5" customHeight="1" thickTop="1" thickBot="1" x14ac:dyDescent="0.25">
      <c r="B8" s="21"/>
      <c r="C8" s="64">
        <f>C4-C6</f>
        <v>1914.75</v>
      </c>
      <c r="D8" s="21"/>
      <c r="E8" s="4"/>
      <c r="F8" s="7" t="s">
        <v>39</v>
      </c>
      <c r="G8" s="70">
        <f>H8/$C$6</f>
        <v>0.11277641420207611</v>
      </c>
      <c r="H8" s="53">
        <f>C6-SUM(H4:H7)</f>
        <v>4859</v>
      </c>
      <c r="I8" s="4"/>
      <c r="J8" s="4"/>
      <c r="K8" s="4"/>
      <c r="M8" s="5" t="s">
        <v>82</v>
      </c>
    </row>
    <row r="9" spans="2:13" s="2" customFormat="1" ht="18.75" customHeight="1" thickTop="1" x14ac:dyDescent="0.2">
      <c r="B9" s="21"/>
      <c r="C9" s="21"/>
      <c r="D9" s="21"/>
      <c r="E9" s="4"/>
      <c r="F9" s="4"/>
      <c r="G9" s="4"/>
      <c r="H9" s="4"/>
      <c r="I9" s="4"/>
      <c r="J9" s="4"/>
      <c r="K9" s="4"/>
    </row>
    <row r="10" spans="2:13" s="2" customFormat="1" ht="15.75" customHeight="1" x14ac:dyDescent="0.2">
      <c r="B10" s="83" t="s">
        <v>34</v>
      </c>
      <c r="C10" s="84"/>
      <c r="D10" s="84"/>
      <c r="E10" s="84"/>
      <c r="F10" s="84"/>
      <c r="G10" s="84"/>
      <c r="H10" s="84"/>
      <c r="I10" s="85" t="s">
        <v>30</v>
      </c>
      <c r="J10" s="85"/>
      <c r="K10" s="85"/>
    </row>
    <row r="11" spans="2:13" s="2" customFormat="1" x14ac:dyDescent="0.2"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2:13" s="2" customFormat="1" ht="22.5" customHeight="1" x14ac:dyDescent="0.2">
      <c r="B12" s="38"/>
      <c r="C12" s="39" t="s">
        <v>1</v>
      </c>
      <c r="D12" s="40"/>
      <c r="E12" s="40"/>
      <c r="F12" s="40"/>
      <c r="G12" s="40"/>
      <c r="H12" s="40"/>
      <c r="I12" s="40"/>
      <c r="J12" s="40"/>
      <c r="K12" s="40"/>
    </row>
    <row r="13" spans="2:13" ht="22.5" customHeight="1" x14ac:dyDescent="0.15">
      <c r="B13" s="80" t="s">
        <v>2</v>
      </c>
      <c r="C13" s="80"/>
      <c r="D13" s="80"/>
      <c r="E13" s="80"/>
      <c r="F13" s="42" t="s">
        <v>44</v>
      </c>
      <c r="G13" s="42"/>
      <c r="H13" s="43" t="s">
        <v>33</v>
      </c>
      <c r="I13" s="44" t="s">
        <v>21</v>
      </c>
      <c r="J13" s="45" t="s">
        <v>29</v>
      </c>
      <c r="K13" s="41"/>
    </row>
    <row r="14" spans="2:13" ht="18.75" customHeight="1" x14ac:dyDescent="0.15">
      <c r="B14" s="68"/>
      <c r="C14" s="68" t="s">
        <v>51</v>
      </c>
      <c r="D14" s="68"/>
      <c r="E14" s="68"/>
      <c r="F14" s="48" t="s">
        <v>26</v>
      </c>
      <c r="G14" s="49"/>
      <c r="H14" s="46">
        <v>18</v>
      </c>
      <c r="I14" s="72">
        <v>1500</v>
      </c>
      <c r="J14" s="75">
        <f>IF(ISBLANK(I14),0,IF(ISBLANK(H14),I14,H14*I14))</f>
        <v>27000</v>
      </c>
      <c r="K14" s="61"/>
      <c r="M14" s="5" t="s">
        <v>78</v>
      </c>
    </row>
    <row r="15" spans="2:13" ht="51.5" customHeight="1" x14ac:dyDescent="0.15">
      <c r="B15" s="69"/>
      <c r="C15" s="71" t="s">
        <v>63</v>
      </c>
      <c r="D15" s="69"/>
      <c r="E15" s="69"/>
      <c r="F15" s="50" t="s">
        <v>26</v>
      </c>
      <c r="G15" s="51"/>
      <c r="H15" s="47">
        <v>18</v>
      </c>
      <c r="I15" s="73">
        <v>30</v>
      </c>
      <c r="J15" s="75">
        <f t="shared" ref="J15:J36" si="0">IF(ISBLANK(I15),0,IF(ISBLANK(H15),I15,H15*I15))</f>
        <v>540</v>
      </c>
      <c r="K15" s="62"/>
      <c r="M15" s="5" t="s">
        <v>52</v>
      </c>
    </row>
    <row r="16" spans="2:13" ht="42" customHeight="1" x14ac:dyDescent="0.15">
      <c r="B16" s="69"/>
      <c r="C16" s="71" t="s">
        <v>50</v>
      </c>
      <c r="D16" s="69"/>
      <c r="E16" s="69"/>
      <c r="F16" s="50" t="s">
        <v>26</v>
      </c>
      <c r="G16" s="51"/>
      <c r="H16" s="47">
        <v>175</v>
      </c>
      <c r="I16" s="73">
        <v>0.43</v>
      </c>
      <c r="J16" s="75">
        <f>IF(ISBLANK(I16),0,IF(ISBLANK(H16),I16,H16*I16))</f>
        <v>75.25</v>
      </c>
      <c r="K16" s="62"/>
      <c r="M16" s="5" t="s">
        <v>53</v>
      </c>
    </row>
    <row r="17" spans="2:13" ht="18.75" customHeight="1" x14ac:dyDescent="0.15">
      <c r="B17" s="69"/>
      <c r="C17" s="69" t="s">
        <v>42</v>
      </c>
      <c r="D17" s="69"/>
      <c r="E17" s="69"/>
      <c r="F17" s="50" t="s">
        <v>26</v>
      </c>
      <c r="G17" s="51"/>
      <c r="H17" s="47">
        <v>5</v>
      </c>
      <c r="I17" s="73">
        <v>9</v>
      </c>
      <c r="J17" s="75">
        <f>IF(ISBLANK(I17),0,IF(ISBLANK(H17),I17,H17*I17))</f>
        <v>45</v>
      </c>
      <c r="K17" s="62"/>
      <c r="M17" s="5" t="s">
        <v>54</v>
      </c>
    </row>
    <row r="18" spans="2:13" ht="18.75" customHeight="1" x14ac:dyDescent="0.15">
      <c r="B18" s="69"/>
      <c r="C18" s="69" t="s">
        <v>83</v>
      </c>
      <c r="D18" s="69"/>
      <c r="E18" s="69"/>
      <c r="F18" s="50" t="s">
        <v>55</v>
      </c>
      <c r="G18" s="51"/>
      <c r="H18" s="47">
        <v>72</v>
      </c>
      <c r="I18" s="73">
        <v>120</v>
      </c>
      <c r="J18" s="75">
        <f t="shared" si="0"/>
        <v>8640</v>
      </c>
      <c r="K18" s="62"/>
      <c r="M18" s="5" t="s">
        <v>76</v>
      </c>
    </row>
    <row r="19" spans="2:13" ht="18.75" customHeight="1" x14ac:dyDescent="0.15">
      <c r="B19" s="69"/>
      <c r="C19" s="69" t="s">
        <v>47</v>
      </c>
      <c r="D19" s="69"/>
      <c r="E19" s="69"/>
      <c r="F19" s="50" t="s">
        <v>22</v>
      </c>
      <c r="G19" s="51"/>
      <c r="H19" s="47">
        <v>18</v>
      </c>
      <c r="I19" s="73">
        <v>12</v>
      </c>
      <c r="J19" s="75">
        <f t="shared" si="0"/>
        <v>216</v>
      </c>
      <c r="K19" s="62"/>
      <c r="M19" s="5" t="s">
        <v>69</v>
      </c>
    </row>
    <row r="20" spans="2:13" ht="18.75" customHeight="1" x14ac:dyDescent="0.15">
      <c r="B20" s="69"/>
      <c r="C20" s="69" t="s">
        <v>48</v>
      </c>
      <c r="D20" s="69"/>
      <c r="E20" s="69"/>
      <c r="F20" s="50" t="s">
        <v>22</v>
      </c>
      <c r="G20" s="51"/>
      <c r="H20" s="47">
        <v>18</v>
      </c>
      <c r="I20" s="73">
        <v>45</v>
      </c>
      <c r="J20" s="75">
        <f t="shared" si="0"/>
        <v>810</v>
      </c>
      <c r="K20" s="62"/>
      <c r="M20" s="5" t="s">
        <v>70</v>
      </c>
    </row>
    <row r="21" spans="2:13" ht="18.75" customHeight="1" x14ac:dyDescent="0.15">
      <c r="B21" s="69"/>
      <c r="C21" s="69" t="s">
        <v>25</v>
      </c>
      <c r="D21" s="69"/>
      <c r="E21" s="69"/>
      <c r="F21" s="50" t="s">
        <v>22</v>
      </c>
      <c r="G21" s="51"/>
      <c r="H21" s="47">
        <v>18</v>
      </c>
      <c r="I21" s="73">
        <v>50</v>
      </c>
      <c r="J21" s="75">
        <f t="shared" si="0"/>
        <v>900</v>
      </c>
      <c r="K21" s="62"/>
      <c r="M21" s="5" t="s">
        <v>71</v>
      </c>
    </row>
    <row r="22" spans="2:13" ht="18.75" customHeight="1" x14ac:dyDescent="0.15">
      <c r="B22" s="69"/>
      <c r="C22" s="69" t="s">
        <v>56</v>
      </c>
      <c r="D22" s="69"/>
      <c r="E22" s="69"/>
      <c r="F22" s="50" t="s">
        <v>39</v>
      </c>
      <c r="G22" s="51"/>
      <c r="H22" s="47">
        <v>3</v>
      </c>
      <c r="I22" s="73">
        <v>75</v>
      </c>
      <c r="J22" s="75">
        <f t="shared" si="0"/>
        <v>225</v>
      </c>
      <c r="K22" s="62"/>
      <c r="M22" s="5" t="s">
        <v>57</v>
      </c>
    </row>
    <row r="23" spans="2:13" ht="18.75" customHeight="1" x14ac:dyDescent="0.15">
      <c r="B23" s="69"/>
      <c r="C23" s="69" t="s">
        <v>60</v>
      </c>
      <c r="D23" s="69"/>
      <c r="E23" s="69"/>
      <c r="F23" s="50" t="s">
        <v>23</v>
      </c>
      <c r="G23" s="51"/>
      <c r="H23" s="47">
        <v>36</v>
      </c>
      <c r="I23" s="73">
        <v>25</v>
      </c>
      <c r="J23" s="75">
        <f t="shared" si="0"/>
        <v>900</v>
      </c>
      <c r="K23" s="62"/>
      <c r="M23" s="5" t="s">
        <v>72</v>
      </c>
    </row>
    <row r="24" spans="2:13" ht="18.75" customHeight="1" x14ac:dyDescent="0.15">
      <c r="B24" s="69"/>
      <c r="C24" s="69" t="s">
        <v>61</v>
      </c>
      <c r="D24" s="69"/>
      <c r="E24" s="69"/>
      <c r="F24" s="50" t="s">
        <v>23</v>
      </c>
      <c r="G24" s="51"/>
      <c r="H24" s="47">
        <v>18</v>
      </c>
      <c r="I24" s="73">
        <v>53</v>
      </c>
      <c r="J24" s="75">
        <f t="shared" si="0"/>
        <v>954</v>
      </c>
      <c r="K24" s="62"/>
      <c r="M24" s="5" t="s">
        <v>73</v>
      </c>
    </row>
    <row r="25" spans="2:13" ht="18.75" customHeight="1" x14ac:dyDescent="0.15">
      <c r="B25" s="69"/>
      <c r="C25" s="69" t="s">
        <v>59</v>
      </c>
      <c r="D25" s="69"/>
      <c r="E25" s="69"/>
      <c r="F25" s="50" t="s">
        <v>23</v>
      </c>
      <c r="G25" s="51"/>
      <c r="H25" s="47">
        <v>1</v>
      </c>
      <c r="I25" s="73">
        <v>350</v>
      </c>
      <c r="J25" s="75">
        <f t="shared" si="0"/>
        <v>350</v>
      </c>
      <c r="K25" s="62"/>
      <c r="M25" s="5" t="s">
        <v>74</v>
      </c>
    </row>
    <row r="26" spans="2:13" ht="18.75" customHeight="1" x14ac:dyDescent="0.15">
      <c r="B26" s="69"/>
      <c r="C26" s="69" t="s">
        <v>62</v>
      </c>
      <c r="D26" s="69"/>
      <c r="E26" s="69"/>
      <c r="F26" s="50" t="s">
        <v>39</v>
      </c>
      <c r="G26" s="51"/>
      <c r="H26" s="47">
        <v>18</v>
      </c>
      <c r="I26" s="73">
        <v>135</v>
      </c>
      <c r="J26" s="75">
        <f t="shared" si="0"/>
        <v>2430</v>
      </c>
      <c r="K26" s="62"/>
      <c r="M26" s="5" t="s">
        <v>75</v>
      </c>
    </row>
    <row r="27" spans="2:13" ht="18.75" customHeight="1" x14ac:dyDescent="0.15">
      <c r="B27" s="69"/>
      <c r="C27" s="69"/>
      <c r="D27" s="69"/>
      <c r="E27" s="69"/>
      <c r="F27" s="50"/>
      <c r="G27" s="51"/>
      <c r="H27" s="47"/>
      <c r="I27" s="73"/>
      <c r="J27" s="75">
        <f t="shared" si="0"/>
        <v>0</v>
      </c>
      <c r="K27" s="62"/>
    </row>
    <row r="28" spans="2:13" ht="18.75" customHeight="1" x14ac:dyDescent="0.15">
      <c r="B28" s="69"/>
      <c r="C28" s="69" t="s">
        <v>80</v>
      </c>
      <c r="D28" s="69"/>
      <c r="E28" s="69"/>
      <c r="F28" s="50" t="s">
        <v>39</v>
      </c>
      <c r="G28" s="51"/>
      <c r="H28" s="47">
        <v>1</v>
      </c>
      <c r="I28" s="73"/>
      <c r="J28" s="75">
        <f t="shared" si="0"/>
        <v>0</v>
      </c>
      <c r="K28" s="62"/>
      <c r="M28" s="5" t="s">
        <v>81</v>
      </c>
    </row>
    <row r="29" spans="2:13" ht="18.75" customHeight="1" x14ac:dyDescent="0.15">
      <c r="B29" s="69"/>
      <c r="C29" s="69"/>
      <c r="D29" s="69"/>
      <c r="E29" s="69"/>
      <c r="F29" s="50"/>
      <c r="G29" s="51"/>
      <c r="H29" s="47"/>
      <c r="I29" s="73"/>
      <c r="J29" s="75">
        <f t="shared" si="0"/>
        <v>0</v>
      </c>
      <c r="K29" s="62"/>
    </row>
    <row r="30" spans="2:13" ht="18.75" customHeight="1" x14ac:dyDescent="0.15">
      <c r="B30" s="69"/>
      <c r="C30" s="69"/>
      <c r="D30" s="69"/>
      <c r="E30" s="69"/>
      <c r="F30" s="50"/>
      <c r="G30" s="51"/>
      <c r="H30" s="47"/>
      <c r="I30" s="73"/>
      <c r="J30" s="75">
        <f t="shared" si="0"/>
        <v>0</v>
      </c>
      <c r="K30" s="62"/>
    </row>
    <row r="31" spans="2:13" ht="18.75" customHeight="1" x14ac:dyDescent="0.15">
      <c r="B31" s="69"/>
      <c r="C31" s="69"/>
      <c r="D31" s="69"/>
      <c r="E31" s="69"/>
      <c r="F31" s="50"/>
      <c r="G31" s="51"/>
      <c r="H31" s="47"/>
      <c r="I31" s="73"/>
      <c r="J31" s="75">
        <f t="shared" si="0"/>
        <v>0</v>
      </c>
      <c r="K31" s="62"/>
    </row>
    <row r="32" spans="2:13" ht="18.75" customHeight="1" x14ac:dyDescent="0.15">
      <c r="B32" s="69"/>
      <c r="C32" s="69"/>
      <c r="D32" s="69"/>
      <c r="E32" s="69"/>
      <c r="F32" s="50"/>
      <c r="G32" s="51"/>
      <c r="H32" s="47"/>
      <c r="I32" s="73"/>
      <c r="J32" s="75">
        <f t="shared" si="0"/>
        <v>0</v>
      </c>
      <c r="K32" s="62"/>
    </row>
    <row r="33" spans="2:13" ht="18.75" customHeight="1" x14ac:dyDescent="0.15">
      <c r="B33" s="69"/>
      <c r="C33" s="69"/>
      <c r="D33" s="69"/>
      <c r="E33" s="69"/>
      <c r="F33" s="50"/>
      <c r="G33" s="51"/>
      <c r="H33" s="47"/>
      <c r="I33" s="73"/>
      <c r="J33" s="75">
        <f t="shared" si="0"/>
        <v>0</v>
      </c>
      <c r="K33" s="62"/>
    </row>
    <row r="34" spans="2:13" ht="18.75" customHeight="1" x14ac:dyDescent="0.15">
      <c r="B34" s="69"/>
      <c r="C34" s="69"/>
      <c r="D34" s="69"/>
      <c r="E34" s="69"/>
      <c r="F34" s="50"/>
      <c r="G34" s="51"/>
      <c r="H34" s="47"/>
      <c r="I34" s="73"/>
      <c r="J34" s="75">
        <f t="shared" si="0"/>
        <v>0</v>
      </c>
      <c r="K34" s="62"/>
    </row>
    <row r="35" spans="2:13" ht="18.75" customHeight="1" x14ac:dyDescent="0.15">
      <c r="B35" s="69"/>
      <c r="C35" s="69"/>
      <c r="D35" s="69"/>
      <c r="E35" s="69"/>
      <c r="F35" s="50"/>
      <c r="G35" s="51"/>
      <c r="H35" s="47"/>
      <c r="I35" s="73"/>
      <c r="J35" s="75">
        <f t="shared" si="0"/>
        <v>0</v>
      </c>
      <c r="K35" s="62"/>
    </row>
    <row r="36" spans="2:13" ht="18.75" customHeight="1" thickBot="1" x14ac:dyDescent="0.2">
      <c r="B36" s="69"/>
      <c r="C36" s="69"/>
      <c r="D36" s="69"/>
      <c r="E36" s="69"/>
      <c r="F36" s="54"/>
      <c r="G36" s="55"/>
      <c r="H36" s="56"/>
      <c r="I36" s="74"/>
      <c r="J36" s="75">
        <f t="shared" si="0"/>
        <v>0</v>
      </c>
      <c r="K36" s="63"/>
      <c r="M36" s="5" t="s">
        <v>40</v>
      </c>
    </row>
    <row r="37" spans="2:13" ht="27" customHeight="1" thickTop="1" x14ac:dyDescent="0.15">
      <c r="B37" s="57"/>
      <c r="C37" s="58"/>
      <c r="D37" s="57"/>
      <c r="E37" s="57"/>
      <c r="F37" s="57"/>
      <c r="G37" s="57"/>
      <c r="H37" s="57"/>
      <c r="I37" s="59" t="s">
        <v>0</v>
      </c>
      <c r="J37" s="60">
        <f>SUM(J13:J36)</f>
        <v>43085.25</v>
      </c>
      <c r="K37" s="57"/>
    </row>
    <row r="39" spans="2:13" x14ac:dyDescent="0.15">
      <c r="B39" s="76"/>
      <c r="C39" s="77" t="s">
        <v>65</v>
      </c>
      <c r="D39" s="77"/>
      <c r="E39" s="77"/>
      <c r="F39" s="77"/>
      <c r="G39" s="77"/>
      <c r="H39" s="77" t="s">
        <v>67</v>
      </c>
    </row>
    <row r="40" spans="2:13" x14ac:dyDescent="0.15">
      <c r="B40" s="76"/>
      <c r="C40" s="77" t="s">
        <v>66</v>
      </c>
      <c r="D40" s="77"/>
      <c r="E40" s="77"/>
      <c r="F40" s="77"/>
      <c r="G40" s="77"/>
      <c r="H40" s="77" t="s">
        <v>67</v>
      </c>
    </row>
    <row r="41" spans="2:13" x14ac:dyDescent="0.15">
      <c r="B41" s="76"/>
      <c r="C41" s="77" t="s">
        <v>68</v>
      </c>
      <c r="D41" s="77"/>
      <c r="E41" s="77"/>
      <c r="F41" s="77"/>
      <c r="G41" s="77"/>
      <c r="H41" s="77" t="s">
        <v>67</v>
      </c>
    </row>
    <row r="42" spans="2:13" x14ac:dyDescent="0.15">
      <c r="B42" s="76"/>
      <c r="C42" s="77" t="s">
        <v>79</v>
      </c>
      <c r="D42" s="76"/>
      <c r="E42" s="76"/>
      <c r="F42" s="76"/>
      <c r="G42" s="76"/>
      <c r="H42" s="77" t="s">
        <v>67</v>
      </c>
    </row>
  </sheetData>
  <mergeCells count="7">
    <mergeCell ref="M1:M2"/>
    <mergeCell ref="I5:K6"/>
    <mergeCell ref="B13:E13"/>
    <mergeCell ref="B2:D2"/>
    <mergeCell ref="E2:K2"/>
    <mergeCell ref="B10:H10"/>
    <mergeCell ref="I10:K10"/>
  </mergeCells>
  <dataValidations count="1">
    <dataValidation type="list" allowBlank="1" showInputMessage="1" showErrorMessage="1" sqref="F14:F36" xr:uid="{00000000-0002-0000-0000-000000000000}">
      <formula1>$F$4:$F$8</formula1>
    </dataValidation>
  </dataValidations>
  <hyperlinks>
    <hyperlink ref="B10" r:id="rId1" xr:uid="{00000000-0004-0000-0000-000000000000}"/>
  </hyperlinks>
  <pageMargins left="0.5" right="0.5" top="0.5" bottom="0.5" header="0.25" footer="0.25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showGridLines="0" zoomScaleNormal="100" workbookViewId="0"/>
  </sheetViews>
  <sheetFormatPr baseColWidth="10" defaultColWidth="9.1640625" defaultRowHeight="14" x14ac:dyDescent="0.15"/>
  <cols>
    <col min="1" max="1" width="11.1640625" style="1" customWidth="1"/>
    <col min="2" max="2" width="79.83203125" style="1" customWidth="1"/>
    <col min="3" max="3" width="6.83203125" style="1" customWidth="1"/>
    <col min="4" max="16384" width="9.1640625" style="1"/>
  </cols>
  <sheetData>
    <row r="1" spans="1:3" ht="36.75" customHeight="1" x14ac:dyDescent="0.15">
      <c r="A1" s="13" t="s">
        <v>10</v>
      </c>
      <c r="B1" s="14"/>
      <c r="C1" s="15"/>
    </row>
    <row r="2" spans="1:3" ht="20.25" customHeight="1" x14ac:dyDescent="0.15">
      <c r="A2" s="66" t="s">
        <v>34</v>
      </c>
      <c r="C2" s="16" t="s">
        <v>30</v>
      </c>
    </row>
    <row r="4" spans="1:3" ht="16" x14ac:dyDescent="0.2">
      <c r="A4" s="17" t="s">
        <v>37</v>
      </c>
      <c r="B4" s="17"/>
      <c r="C4" s="18"/>
    </row>
    <row r="5" spans="1:3" x14ac:dyDescent="0.15">
      <c r="A5" s="22"/>
      <c r="B5" s="22"/>
    </row>
    <row r="6" spans="1:3" ht="15" x14ac:dyDescent="0.15">
      <c r="A6" s="23"/>
      <c r="B6" s="12" t="s">
        <v>35</v>
      </c>
    </row>
    <row r="7" spans="1:3" x14ac:dyDescent="0.15">
      <c r="A7" s="22"/>
      <c r="B7" s="12"/>
    </row>
    <row r="8" spans="1:3" ht="45" x14ac:dyDescent="0.15">
      <c r="A8" s="23"/>
      <c r="B8" s="52" t="s">
        <v>45</v>
      </c>
    </row>
    <row r="9" spans="1:3" x14ac:dyDescent="0.15">
      <c r="A9" s="22"/>
      <c r="B9" s="12"/>
    </row>
    <row r="10" spans="1:3" ht="30" x14ac:dyDescent="0.15">
      <c r="A10" s="23"/>
      <c r="B10" s="12" t="s">
        <v>27</v>
      </c>
    </row>
    <row r="11" spans="1:3" x14ac:dyDescent="0.15">
      <c r="A11" s="23"/>
      <c r="B11" s="12"/>
    </row>
    <row r="12" spans="1:3" ht="30" x14ac:dyDescent="0.15">
      <c r="A12" s="22"/>
      <c r="B12" s="12" t="s">
        <v>41</v>
      </c>
    </row>
    <row r="13" spans="1:3" x14ac:dyDescent="0.15">
      <c r="A13" s="22"/>
      <c r="B13" s="12"/>
    </row>
    <row r="14" spans="1:3" ht="30" x14ac:dyDescent="0.15">
      <c r="A14" s="23"/>
      <c r="B14" s="12" t="s">
        <v>43</v>
      </c>
    </row>
    <row r="15" spans="1:3" x14ac:dyDescent="0.15">
      <c r="A15" s="23"/>
      <c r="B15" s="12"/>
    </row>
    <row r="16" spans="1:3" ht="30" x14ac:dyDescent="0.15">
      <c r="A16" s="23"/>
      <c r="B16" s="12" t="s">
        <v>36</v>
      </c>
    </row>
    <row r="17" spans="1:3" x14ac:dyDescent="0.15">
      <c r="B17" s="12"/>
    </row>
    <row r="18" spans="1:3" ht="15" x14ac:dyDescent="0.15">
      <c r="B18" s="12" t="s">
        <v>28</v>
      </c>
    </row>
    <row r="19" spans="1:3" ht="19.5" customHeight="1" x14ac:dyDescent="0.15"/>
    <row r="20" spans="1:3" ht="16" x14ac:dyDescent="0.2">
      <c r="A20" s="17" t="s">
        <v>11</v>
      </c>
      <c r="B20" s="17"/>
      <c r="C20" s="18"/>
    </row>
    <row r="21" spans="1:3" ht="30" x14ac:dyDescent="0.15">
      <c r="B21" s="19" t="s">
        <v>12</v>
      </c>
    </row>
    <row r="22" spans="1:3" x14ac:dyDescent="0.15">
      <c r="B22" s="19"/>
    </row>
    <row r="23" spans="1:3" ht="15" x14ac:dyDescent="0.2">
      <c r="A23" s="24" t="s">
        <v>18</v>
      </c>
      <c r="B23" s="20" t="s">
        <v>19</v>
      </c>
    </row>
    <row r="24" spans="1:3" ht="15" x14ac:dyDescent="0.2">
      <c r="A24"/>
      <c r="B24" s="11"/>
    </row>
    <row r="25" spans="1:3" ht="15" x14ac:dyDescent="0.2">
      <c r="A25" s="24" t="s">
        <v>18</v>
      </c>
      <c r="B25" s="20" t="s">
        <v>20</v>
      </c>
    </row>
    <row r="26" spans="1:3" ht="15" x14ac:dyDescent="0.2">
      <c r="A26"/>
      <c r="B26" s="11"/>
    </row>
    <row r="27" spans="1:3" ht="15" x14ac:dyDescent="0.2">
      <c r="A27" s="24" t="s">
        <v>13</v>
      </c>
      <c r="B27" s="20" t="s">
        <v>14</v>
      </c>
    </row>
    <row r="28" spans="1:3" ht="15" x14ac:dyDescent="0.2">
      <c r="A28"/>
      <c r="B28" s="11"/>
    </row>
    <row r="29" spans="1:3" ht="15" x14ac:dyDescent="0.2">
      <c r="A29" s="24" t="s">
        <v>15</v>
      </c>
      <c r="B29" s="20" t="s">
        <v>16</v>
      </c>
    </row>
    <row r="30" spans="1:3" ht="15" x14ac:dyDescent="0.2">
      <c r="A30"/>
      <c r="B30" s="11"/>
    </row>
    <row r="31" spans="1:3" ht="15" x14ac:dyDescent="0.2">
      <c r="A31" s="24" t="s">
        <v>15</v>
      </c>
      <c r="B31" s="20" t="s">
        <v>17</v>
      </c>
    </row>
  </sheetData>
  <hyperlinks>
    <hyperlink ref="A2" r:id="rId1" xr:uid="{00000000-0004-0000-0100-000000000000}"/>
    <hyperlink ref="B27" r:id="rId2" display="Spreadsheet Tips Workbook" xr:uid="{00000000-0004-0000-0100-000001000000}"/>
    <hyperlink ref="B31" r:id="rId3" xr:uid="{00000000-0004-0000-0100-000002000000}"/>
    <hyperlink ref="B29" r:id="rId4" xr:uid="{00000000-0004-0000-0100-000003000000}"/>
    <hyperlink ref="B23" r:id="rId5" xr:uid="{00000000-0004-0000-0100-000004000000}"/>
    <hyperlink ref="B25" r:id="rId6" xr:uid="{00000000-0004-0000-0100-000005000000}"/>
  </hyperlinks>
  <pageMargins left="0.5" right="0.5" top="0.5" bottom="0.5" header="0.5" footer="0.5"/>
  <pageSetup scale="98" orientation="portrait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showGridLines="0" workbookViewId="0"/>
  </sheetViews>
  <sheetFormatPr baseColWidth="10" defaultColWidth="8.83203125" defaultRowHeight="15" x14ac:dyDescent="0.2"/>
  <cols>
    <col min="1" max="1" width="2.83203125" style="10" customWidth="1"/>
    <col min="2" max="2" width="76" style="11" customWidth="1"/>
  </cols>
  <sheetData>
    <row r="1" spans="2:2" ht="42" customHeight="1" x14ac:dyDescent="0.2">
      <c r="B1" s="9" t="s">
        <v>31</v>
      </c>
    </row>
    <row r="2" spans="2:2" x14ac:dyDescent="0.2">
      <c r="B2" s="25"/>
    </row>
    <row r="3" spans="2:2" ht="16" x14ac:dyDescent="0.2">
      <c r="B3" s="25" t="s">
        <v>3</v>
      </c>
    </row>
    <row r="4" spans="2:2" ht="16" x14ac:dyDescent="0.2">
      <c r="B4" s="67" t="s">
        <v>34</v>
      </c>
    </row>
    <row r="5" spans="2:2" x14ac:dyDescent="0.2">
      <c r="B5" s="25"/>
    </row>
    <row r="6" spans="2:2" ht="16" x14ac:dyDescent="0.2">
      <c r="B6" s="26" t="s">
        <v>30</v>
      </c>
    </row>
    <row r="7" spans="2:2" x14ac:dyDescent="0.2">
      <c r="B7" s="25"/>
    </row>
    <row r="8" spans="2:2" ht="30" x14ac:dyDescent="0.2">
      <c r="B8" s="27" t="s">
        <v>4</v>
      </c>
    </row>
    <row r="9" spans="2:2" x14ac:dyDescent="0.2">
      <c r="B9" s="25"/>
    </row>
    <row r="10" spans="2:2" ht="31" x14ac:dyDescent="0.2">
      <c r="B10" s="25" t="s">
        <v>5</v>
      </c>
    </row>
    <row r="11" spans="2:2" x14ac:dyDescent="0.2">
      <c r="B11" s="25"/>
    </row>
    <row r="12" spans="2:2" ht="31" x14ac:dyDescent="0.2">
      <c r="B12" s="25" t="s">
        <v>6</v>
      </c>
    </row>
    <row r="13" spans="2:2" x14ac:dyDescent="0.2">
      <c r="B13" s="25"/>
    </row>
    <row r="14" spans="2:2" ht="16" x14ac:dyDescent="0.2">
      <c r="B14" s="28" t="s">
        <v>7</v>
      </c>
    </row>
    <row r="15" spans="2:2" ht="16" x14ac:dyDescent="0.2">
      <c r="B15" s="25" t="s">
        <v>8</v>
      </c>
    </row>
    <row r="16" spans="2:2" x14ac:dyDescent="0.2">
      <c r="B16" s="29"/>
    </row>
    <row r="17" spans="2:2" ht="31" x14ac:dyDescent="0.2">
      <c r="B17" s="12" t="s">
        <v>9</v>
      </c>
    </row>
  </sheetData>
  <hyperlinks>
    <hyperlink ref="B14" r:id="rId1" display="http://www.vertex42.com/licensing/EULA_privateuse.html" xr:uid="{00000000-0004-0000-0200-000000000000}"/>
    <hyperlink ref="B4" r:id="rId2" xr:uid="{00000000-0004-0000-02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TravelBudget</vt:lpstr>
      <vt:lpstr>Help</vt:lpstr>
      <vt:lpstr>©</vt:lpstr>
      <vt:lpstr>TravelBudget!Print_Area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Budget Worksheet</dc:title>
  <dc:creator>Vertex42.com</dc:creator>
  <dc:description>(c) 2014 Vertex42 LLC. All Rights Reserved.</dc:description>
  <cp:lastModifiedBy>Kirrily Freeman</cp:lastModifiedBy>
  <cp:lastPrinted>2014-05-27T16:44:08Z</cp:lastPrinted>
  <dcterms:created xsi:type="dcterms:W3CDTF">2013-07-16T19:32:53Z</dcterms:created>
  <dcterms:modified xsi:type="dcterms:W3CDTF">2024-11-27T15:16:18Z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1.0.0</vt:lpwstr>
  </property>
  <property fmtid="{D5CDD505-2E9C-101B-9397-08002B2CF9AE}" pid="3" name="Copyright">
    <vt:lpwstr>2014 Vertex42 LLC</vt:lpwstr>
  </property>
  <property fmtid="{D5CDD505-2E9C-101B-9397-08002B2CF9AE}" pid="4" name="Source">
    <vt:lpwstr>http://www.vertex42.com/ExcelTemplates/travel-budget-worksheet.html</vt:lpwstr>
  </property>
</Properties>
</file>